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" yWindow="105" windowWidth="12120" windowHeight="72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<sst xmlns="http://schemas.openxmlformats.org/spreadsheetml/2006/main" count="25" uniqueCount="25">
  <si>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Elections au conseil d'Ecole</t>
  </si>
  <si>
    <t>N :</t>
  </si>
  <si>
    <t>Nbre de sièges à pourvoir</t>
  </si>
  <si>
    <t>Nbre de votants</t>
  </si>
  <si>
    <t>Nbre de bulletins blancs ou nuls :</t>
  </si>
  <si>
    <t>S :</t>
  </si>
  <si>
    <t>Nbre de suffrages exprimés</t>
  </si>
  <si>
    <t xml:space="preserve">Q : </t>
  </si>
  <si>
    <t>Quotient électoral (S/N)</t>
  </si>
  <si>
    <t>A</t>
  </si>
  <si>
    <t>B</t>
  </si>
  <si>
    <t>Listes</t>
  </si>
  <si>
    <t>Nbre de candidats</t>
  </si>
  <si>
    <t>Nbre de suffrages obtenus</t>
  </si>
  <si>
    <t>Nbre de sièges au plus fort reste</t>
  </si>
  <si>
    <t>Nbre de sièges restant à pourvoir par tirage au sort :</t>
  </si>
  <si>
    <t>Nbre de sièges TOTAL</t>
  </si>
  <si>
    <r>
      <t xml:space="preserve">NE REMPLIR QUE LES CASSES </t>
    </r>
    <r>
      <rPr>
        <b/>
        <i/>
        <u val="single"/>
        <sz val="12"/>
        <rFont val="Arial"/>
        <family val="2"/>
      </rPr>
      <t>JAUNES</t>
    </r>
    <r>
      <rPr>
        <b/>
        <i/>
        <sz val="12"/>
        <rFont val="Arial"/>
        <family val="2"/>
      </rPr>
      <t xml:space="preserve"> (CALCULS AUTO POUR LES AUTRES CASES)</t>
    </r>
  </si>
  <si>
    <r>
      <t xml:space="preserve">Nbre de sièges au quotient électoral
</t>
    </r>
    <r>
      <rPr>
        <i/>
        <sz val="12"/>
        <rFont val="Arial"/>
        <family val="2"/>
      </rPr>
      <t>A/Q</t>
    </r>
  </si>
  <si>
    <r>
      <t xml:space="preserve">Restes
</t>
    </r>
    <r>
      <rPr>
        <i/>
        <sz val="12"/>
        <rFont val="Arial"/>
        <family val="2"/>
      </rPr>
      <t>A - (Q*B)</t>
    </r>
  </si>
  <si>
    <t>Parce que le collectif est plus qu'une somme d'individus, je me syndique au SNUipp-FSU Somme</t>
  </si>
  <si>
    <t>http://80.snuipp.fr/spip.php?article880</t>
  </si>
  <si>
    <t xml:space="preserve">   Dépouillement du 15/10/2012</t>
  </si>
  <si>
    <t>Liste 1</t>
  </si>
  <si>
    <t>Liste 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</si>
</sst>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2"/>
      <name val="Tms Rmn"/>
      <family val="0"/>
    </font>
    <font>
      <sz val="11"/>
      <color indexed="8"/>
      <name val="Calibri"/>
      <family val="2"/>
    </font>
    <font>
      <sz val="8"/>
      <name val="Tms Rmn"/>
      <family val="0"/>
    </font>
    <font>
      <b/>
      <sz val="20"/>
      <name val="Arial"/>
      <family val="2"/>
    </font>
    <font>
      <b/>
      <i/>
      <sz val="18"/>
      <name val="Arial"/>
      <family val="2"/>
    </font>
    <font>
      <i/>
      <sz val="18"/>
      <name val="Arial"/>
      <family val="2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i/>
      <sz val="12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sz val="20"/>
      <color indexed="8"/>
      <name val="Calibri"/>
      <family val="2"/>
    </font>
    <font>
      <u val="single"/>
      <sz val="18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  <font>
      <u val="single"/>
      <sz val="18"/>
      <color theme="1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double"/>
      <right style="double"/>
      <top style="double"/>
      <bottom style="double"/>
    </border>
    <border>
      <left/>
      <right style="double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46">
    <xf numFmtId="0" fontId="0" fillId="0" borderId="0" xfId="0" applyAlignment="1">
      <alignment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3" fillId="33" borderId="10" xfId="0" applyFont="1" applyFill="1" applyBorder="1" applyAlignment="1" applyProtection="1">
      <alignment horizontal="center" vertical="center"/>
      <protection locked="0"/>
    </xf>
    <xf numFmtId="0" fontId="51" fillId="34" borderId="12" xfId="0" applyFont="1" applyFill="1" applyBorder="1" applyAlignment="1" applyProtection="1">
      <alignment horizontal="center" vertical="center" wrapText="1"/>
      <protection/>
    </xf>
    <xf numFmtId="0" fontId="51" fillId="34" borderId="13" xfId="0" applyFont="1" applyFill="1" applyBorder="1" applyAlignment="1" applyProtection="1">
      <alignment horizontal="center" vertical="center" wrapText="1"/>
      <protection/>
    </xf>
    <xf numFmtId="0" fontId="51" fillId="34" borderId="0" xfId="0" applyFont="1" applyFill="1" applyBorder="1" applyAlignment="1" applyProtection="1">
      <alignment horizontal="center" vertical="center" wrapText="1"/>
      <protection/>
    </xf>
    <xf numFmtId="0" fontId="52" fillId="34" borderId="14" xfId="0" applyFont="1" applyFill="1" applyBorder="1" applyAlignment="1" applyProtection="1">
      <alignment horizontal="center" vertical="center" wrapText="1"/>
      <protection/>
    </xf>
    <xf numFmtId="0" fontId="51" fillId="34" borderId="15" xfId="0" applyFont="1" applyFill="1" applyBorder="1" applyAlignment="1" applyProtection="1">
      <alignment horizontal="center" vertical="center" wrapText="1"/>
      <protection/>
    </xf>
    <xf numFmtId="0" fontId="51" fillId="34" borderId="1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2" fontId="10" fillId="0" borderId="17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2" fontId="10" fillId="0" borderId="10" xfId="0" applyNumberFormat="1" applyFont="1" applyBorder="1" applyAlignment="1" applyProtection="1">
      <alignment horizontal="center" vertical="center"/>
      <protection/>
    </xf>
    <xf numFmtId="0" fontId="12" fillId="35" borderId="10" xfId="0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right" vertical="center" indent="1"/>
      <protection/>
    </xf>
    <xf numFmtId="0" fontId="9" fillId="0" borderId="18" xfId="0" applyFont="1" applyBorder="1" applyAlignment="1" applyProtection="1">
      <alignment horizontal="right" vertical="center" indent="1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9" fillId="36" borderId="10" xfId="0" applyFont="1" applyFill="1" applyBorder="1" applyAlignment="1" applyProtection="1">
      <alignment horizontal="center" vertical="center"/>
      <protection locked="0"/>
    </xf>
    <xf numFmtId="0" fontId="9" fillId="36" borderId="10" xfId="0" applyFont="1" applyFill="1" applyBorder="1" applyAlignment="1" applyProtection="1">
      <alignment horizontal="center" vertical="center" wrapText="1"/>
      <protection locked="0"/>
    </xf>
    <xf numFmtId="0" fontId="53" fillId="34" borderId="15" xfId="45" applyFont="1" applyFill="1" applyBorder="1" applyAlignment="1" applyProtection="1">
      <alignment horizontal="center" vertical="center"/>
      <protection locked="0"/>
    </xf>
    <xf numFmtId="0" fontId="53" fillId="34" borderId="0" xfId="45" applyFont="1" applyFill="1" applyBorder="1" applyAlignment="1" applyProtection="1">
      <alignment horizontal="center" vertical="center"/>
      <protection locked="0"/>
    </xf>
    <xf numFmtId="0" fontId="53" fillId="34" borderId="16" xfId="45" applyFont="1" applyFill="1" applyBorder="1" applyAlignment="1" applyProtection="1">
      <alignment horizontal="center" vertical="center"/>
      <protection locked="0"/>
    </xf>
    <xf numFmtId="0" fontId="53" fillId="34" borderId="19" xfId="45" applyFont="1" applyFill="1" applyBorder="1" applyAlignment="1" applyProtection="1">
      <alignment horizontal="center" vertical="center"/>
      <protection locked="0"/>
    </xf>
    <xf numFmtId="0" fontId="53" fillId="34" borderId="20" xfId="45" applyFont="1" applyFill="1" applyBorder="1" applyAlignment="1" applyProtection="1">
      <alignment horizontal="center" vertical="center"/>
      <protection locked="0"/>
    </xf>
    <xf numFmtId="0" fontId="53" fillId="34" borderId="21" xfId="45" applyFont="1" applyFill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9</xdr:row>
      <xdr:rowOff>0</xdr:rowOff>
    </xdr:from>
    <xdr:to>
      <xdr:col>8</xdr:col>
      <xdr:colOff>876300</xdr:colOff>
      <xdr:row>13</xdr:row>
      <xdr:rowOff>190500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2762250"/>
          <a:ext cx="39624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80.snuipp.fr/spip.php?article88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tabSelected="1" zoomScale="88" zoomScaleNormal="88" zoomScalePageLayoutView="0" workbookViewId="0" topLeftCell="A1">
      <selection activeCell="B2" sqref="B2:H2"/>
    </sheetView>
  </sheetViews>
  <sheetFormatPr defaultColWidth="11.19921875" defaultRowHeight="15"/>
  <cols>
    <col min="1" max="1" width="11" style="23" customWidth="1"/>
    <col min="2" max="7" width="15.8984375" style="17" customWidth="1"/>
    <col min="8" max="8" width="16.5" style="17" bestFit="1" customWidth="1"/>
    <col min="9" max="16384" width="11" style="17" customWidth="1"/>
  </cols>
  <sheetData>
    <row r="1" spans="2:8" s="10" customFormat="1" ht="30.75" customHeight="1">
      <c r="B1" s="11" t="s">
        <v>0</v>
      </c>
      <c r="C1" s="12"/>
      <c r="D1" s="12"/>
      <c r="E1" s="12"/>
      <c r="F1" s="12"/>
      <c r="G1" s="12"/>
      <c r="H1" s="13"/>
    </row>
    <row r="2" spans="1:8" s="15" customFormat="1" ht="30.75" customHeight="1" thickBot="1">
      <c r="A2" s="14"/>
      <c r="B2" s="43" t="s">
        <v>22</v>
      </c>
      <c r="C2" s="44"/>
      <c r="D2" s="44"/>
      <c r="E2" s="44"/>
      <c r="F2" s="44"/>
      <c r="G2" s="44"/>
      <c r="H2" s="45"/>
    </row>
    <row r="3" spans="1:7" ht="39" customHeight="1" thickBot="1">
      <c r="A3" s="16" t="s">
        <v>17</v>
      </c>
      <c r="B3" s="16"/>
      <c r="C3" s="16"/>
      <c r="D3" s="16"/>
      <c r="E3" s="16"/>
      <c r="F3" s="16"/>
      <c r="G3" s="16"/>
    </row>
    <row r="4" spans="1:10" s="21" customFormat="1" ht="28.5" customHeight="1" thickBot="1">
      <c r="A4" s="18" t="s">
        <v>1</v>
      </c>
      <c r="B4" s="19" t="s">
        <v>2</v>
      </c>
      <c r="C4" s="20"/>
      <c r="D4" s="3">
        <v>10</v>
      </c>
      <c r="E4" s="20"/>
      <c r="F4" s="7" t="s">
        <v>20</v>
      </c>
      <c r="G4" s="4"/>
      <c r="H4" s="4"/>
      <c r="I4" s="4"/>
      <c r="J4" s="5"/>
    </row>
    <row r="5" spans="1:10" s="21" customFormat="1" ht="10.5" customHeight="1">
      <c r="A5" s="18"/>
      <c r="B5" s="19"/>
      <c r="C5" s="20"/>
      <c r="D5" s="22"/>
      <c r="E5" s="20"/>
      <c r="F5" s="8"/>
      <c r="G5" s="6"/>
      <c r="H5" s="6"/>
      <c r="I5" s="6"/>
      <c r="J5" s="9"/>
    </row>
    <row r="6" spans="2:10" ht="28.5" customHeight="1">
      <c r="B6" s="19" t="s">
        <v>3</v>
      </c>
      <c r="D6" s="2">
        <v>135</v>
      </c>
      <c r="F6" s="8"/>
      <c r="G6" s="6"/>
      <c r="H6" s="6"/>
      <c r="I6" s="6"/>
      <c r="J6" s="9"/>
    </row>
    <row r="7" spans="1:10" s="21" customFormat="1" ht="10.5" customHeight="1">
      <c r="A7" s="18"/>
      <c r="B7" s="19"/>
      <c r="C7" s="20"/>
      <c r="D7" s="22"/>
      <c r="E7" s="20"/>
      <c r="F7" s="37" t="s">
        <v>21</v>
      </c>
      <c r="G7" s="38"/>
      <c r="H7" s="38"/>
      <c r="I7" s="38"/>
      <c r="J7" s="39"/>
    </row>
    <row r="8" spans="2:10" ht="28.5" customHeight="1" thickBot="1">
      <c r="B8" s="19" t="s">
        <v>4</v>
      </c>
      <c r="D8" s="2">
        <v>15</v>
      </c>
      <c r="F8" s="40"/>
      <c r="G8" s="41"/>
      <c r="H8" s="41"/>
      <c r="I8" s="41"/>
      <c r="J8" s="42"/>
    </row>
    <row r="9" spans="1:7" s="21" customFormat="1" ht="10.5" customHeight="1" thickBot="1">
      <c r="A9" s="18"/>
      <c r="B9" s="19"/>
      <c r="C9" s="20"/>
      <c r="D9" s="22"/>
      <c r="E9" s="20"/>
      <c r="F9" s="20"/>
      <c r="G9" s="20"/>
    </row>
    <row r="10" spans="1:4" ht="28.5" customHeight="1" thickBot="1">
      <c r="A10" s="23" t="s">
        <v>5</v>
      </c>
      <c r="B10" s="19" t="s">
        <v>6</v>
      </c>
      <c r="D10" s="24">
        <f>D6-D8</f>
        <v>120</v>
      </c>
    </row>
    <row r="11" spans="1:7" s="21" customFormat="1" ht="10.5" customHeight="1" thickBot="1">
      <c r="A11" s="18"/>
      <c r="B11" s="19"/>
      <c r="C11" s="20"/>
      <c r="D11" s="22"/>
      <c r="E11" s="20"/>
      <c r="F11" s="20"/>
      <c r="G11" s="20"/>
    </row>
    <row r="12" spans="1:4" ht="28.5" customHeight="1" thickBot="1" thickTop="1">
      <c r="A12" s="23" t="s">
        <v>7</v>
      </c>
      <c r="B12" s="19" t="s">
        <v>8</v>
      </c>
      <c r="D12" s="25">
        <f>D10/D4</f>
        <v>12</v>
      </c>
    </row>
    <row r="13" spans="2:4" ht="28.5" customHeight="1" thickBot="1" thickTop="1">
      <c r="B13" s="19"/>
      <c r="D13" s="26"/>
    </row>
    <row r="14" spans="2:5" ht="28.5" customHeight="1" thickBot="1">
      <c r="B14" s="19"/>
      <c r="D14" s="27" t="s">
        <v>9</v>
      </c>
      <c r="E14" s="27" t="s">
        <v>10</v>
      </c>
    </row>
    <row r="15" spans="2:8" s="28" customFormat="1" ht="58.5" customHeight="1" thickBot="1">
      <c r="B15" s="29" t="s">
        <v>11</v>
      </c>
      <c r="C15" s="29" t="s">
        <v>12</v>
      </c>
      <c r="D15" s="29" t="s">
        <v>13</v>
      </c>
      <c r="E15" s="29" t="s">
        <v>18</v>
      </c>
      <c r="F15" s="29" t="s">
        <v>19</v>
      </c>
      <c r="G15" s="29" t="s">
        <v>14</v>
      </c>
      <c r="H15" s="29" t="s">
        <v>16</v>
      </c>
    </row>
    <row r="16" spans="2:8" ht="48" customHeight="1" thickBot="1">
      <c r="B16" s="35" t="s">
        <v>23</v>
      </c>
      <c r="C16" s="24">
        <v>15</v>
      </c>
      <c r="D16" s="1">
        <v>95</v>
      </c>
      <c r="E16" s="24">
        <f>ROUNDDOWN(D16/D12,0)</f>
        <v>7</v>
      </c>
      <c r="F16" s="30">
        <f>D16-(D12*E16)</f>
        <v>11</v>
      </c>
      <c r="G16" s="24">
        <f>IF(F16&gt;F17,1,0)</f>
        <v>1</v>
      </c>
      <c r="H16" s="31">
        <f>MIN(C16,E16+G16)</f>
        <v>8</v>
      </c>
    </row>
    <row r="17" spans="2:8" ht="48" customHeight="1" thickBot="1">
      <c r="B17" s="36" t="s">
        <v>24</v>
      </c>
      <c r="C17" s="24">
        <v>6</v>
      </c>
      <c r="D17" s="1">
        <v>25</v>
      </c>
      <c r="E17" s="24">
        <f>ROUNDDOWN(D17/D12,0)</f>
        <v>2</v>
      </c>
      <c r="F17" s="30">
        <f>D17-(D12*E17)</f>
        <v>1</v>
      </c>
      <c r="G17" s="24">
        <f>IF(F17&gt;F16,1,0)</f>
        <v>0</v>
      </c>
      <c r="H17" s="31">
        <f>MIN(C17,E17+G17)</f>
        <v>2</v>
      </c>
    </row>
    <row r="18" ht="33.75" customHeight="1" thickBot="1">
      <c r="B18" s="19"/>
    </row>
    <row r="19" spans="2:6" ht="36.75" thickBot="1" thickTop="1">
      <c r="B19" s="32" t="s">
        <v>15</v>
      </c>
      <c r="C19" s="32"/>
      <c r="D19" s="32"/>
      <c r="E19" s="33"/>
      <c r="F19" s="34">
        <f>IF((H16+H17)&lt;D4,D4-(H16+H17),0)</f>
        <v>0</v>
      </c>
    </row>
    <row r="20" ht="16.5" thickTop="1"/>
  </sheetData>
  <sheetProtection password="8D19" sheet="1" objects="1" scenarios="1" selectLockedCells="1"/>
  <mergeCells count="6">
    <mergeCell ref="A3:G3"/>
    <mergeCell ref="B1:H1"/>
    <mergeCell ref="B2:H2"/>
    <mergeCell ref="B19:E19"/>
    <mergeCell ref="F4:J6"/>
    <mergeCell ref="F7:J8"/>
  </mergeCells>
  <dataValidations count="2">
    <dataValidation type="whole" operator="lessThanOrEqual" allowBlank="1" showInputMessage="1" showErrorMessage="1" error="Cette liste ne peut avoir plus de vote que le nombre de suffrages exprimés !!" sqref="D16">
      <formula1>D10</formula1>
    </dataValidation>
    <dataValidation type="whole" operator="lessThanOrEqual" allowBlank="1" showInputMessage="1" showErrorMessage="1" error="Nombre de suffrages exprimés inférieur !!" sqref="D17">
      <formula1>D10-D16</formula1>
    </dataValidation>
  </dataValidations>
  <hyperlinks>
    <hyperlink ref="F7" r:id="rId1" display="http://80.snuipp.fr/spip.php?article880"/>
  </hyperlinks>
  <printOptions horizontalCentered="1" verticalCentered="1"/>
  <pageMargins left="0.5905511811023623" right="0.5905511811023623" top="0.5905511811023623" bottom="0.5905511811023623" header="0" footer="0"/>
  <pageSetup fitToHeight="1" fitToWidth="1" orientation="landscape" paperSize="9" scale="94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9921875" defaultRowHeight="1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9921875" defaultRowHeight="1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 4</dc:creator>
  <cp:keywords/>
  <dc:description/>
  <cp:lastModifiedBy>Asus 4</cp:lastModifiedBy>
  <cp:lastPrinted>2009-10-16T09:10:40Z</cp:lastPrinted>
  <dcterms:created xsi:type="dcterms:W3CDTF">2009-10-16T08:53:06Z</dcterms:created>
  <dcterms:modified xsi:type="dcterms:W3CDTF">2013-05-17T15:35:01Z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